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<sst xmlns="http://schemas.openxmlformats.org/spreadsheetml/2006/main" count="153" uniqueCount="72">
  <si>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</si>
  <si>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</si>
  <si>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</si>
  <si>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</si>
  <si>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</si>
  <si>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</si>
  <si>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</si>
  <si>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</si>
  <si>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</si>
  <si>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</si>
  <si>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</si>
  <si>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</si>
  <si>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</si>
  <si>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</si>
  <si>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</si>
  <si>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</si>
  <si>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</si>
  <si>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</si>
  <si>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</si>
  <si>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</si>
  <si>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</si>
  <si>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</si>
  <si>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</si>
  <si>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</si>
  <si>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</si>
  <si>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</si>
  <si>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</si>
  <si>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</si>
  <si>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</si>
  <si>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</si>
  <si>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</si>
  <si>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</si>
  <si>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</si>
  <si>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</si>
  <si>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</si>
  <si>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</si>
  <si>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</si>
  <si>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</si>
  <si>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нурия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</si>
  <si>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</si>
  <si>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</si>
  <si>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</si>
  <si>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</si>
  <si>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</si>
  <si>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</si>
  <si>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</si>
  <si>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</si>
  <si>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кофей. Напиток</t>
  </si>
  <si>
    <t>кофей нап</t>
  </si>
  <si>
    <t>щи из свеж капусты</t>
  </si>
  <si>
    <t>каша гречневая</t>
  </si>
  <si>
    <t>гречка</t>
  </si>
  <si>
    <t>салат витаминный</t>
  </si>
  <si>
    <t>макароны</t>
  </si>
  <si>
    <t>витаминный салат</t>
  </si>
  <si>
    <t>макароны отварные</t>
  </si>
  <si>
    <t>тефтели в томате</t>
  </si>
  <si>
    <t>рис</t>
  </si>
  <si>
    <t>октябрь</t>
  </si>
  <si>
    <t>щи из свеж. капусты</t>
  </si>
  <si>
    <t>яблоки</t>
  </si>
  <si>
    <t xml:space="preserve">каша гречневая </t>
  </si>
  <si>
    <t>фрикадельки в томате</t>
  </si>
  <si>
    <t>хлеб сайка</t>
  </si>
  <si>
    <t>компот из сухофруктов</t>
  </si>
  <si>
    <t>хлеб пшеничный</t>
  </si>
  <si>
    <t>сухофрукты</t>
  </si>
  <si>
    <t>фкофейный напиток</t>
  </si>
  <si>
    <t>коф напиток</t>
  </si>
  <si>
    <t>апрель</t>
  </si>
  <si>
    <t>бутерброд с сыром</t>
  </si>
  <si>
    <t>яблоко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</si>
</sst>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L20" sqref="AL20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8" t="s">
        <v>3</v>
      </c>
      <c r="U1" s="48"/>
      <c r="V1" s="48"/>
      <c r="W1" s="48"/>
      <c r="X1" s="48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9" t="s">
        <v>34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15</v>
      </c>
      <c r="F6" s="23" t="s">
        <v>2</v>
      </c>
      <c r="G6" s="50" t="s">
        <v>58</v>
      </c>
      <c r="H6" s="51"/>
      <c r="I6" s="51"/>
      <c r="J6" s="51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4"/>
      <c r="C9" s="55"/>
      <c r="D9" s="7" t="s">
        <v>51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53</v>
      </c>
      <c r="O9" s="7" t="s">
        <v>24</v>
      </c>
      <c r="P9" s="7" t="s">
        <v>41</v>
      </c>
      <c r="Q9" s="7" t="s">
        <v>26</v>
      </c>
      <c r="R9" s="7" t="s">
        <v>27</v>
      </c>
      <c r="S9" s="7" t="s">
        <v>33</v>
      </c>
      <c r="T9" s="25" t="s">
        <v>35</v>
      </c>
      <c r="U9" s="25" t="s">
        <v>36</v>
      </c>
      <c r="V9" s="25" t="s">
        <v>44</v>
      </c>
      <c r="W9" s="25" t="s">
        <v>45</v>
      </c>
      <c r="X9" s="25" t="s">
        <v>37</v>
      </c>
      <c r="Y9" s="25" t="s">
        <v>42</v>
      </c>
      <c r="Z9" s="25" t="s">
        <v>37</v>
      </c>
      <c r="AA9" s="25" t="s">
        <v>38</v>
      </c>
      <c r="AB9" s="25" t="s">
        <v>35</v>
      </c>
      <c r="AC9" s="25" t="s">
        <v>36</v>
      </c>
      <c r="AD9" s="25" t="s">
        <v>48</v>
      </c>
      <c r="AE9" s="25" t="s">
        <v>57</v>
      </c>
      <c r="AF9" s="11"/>
      <c r="AH9" s="29"/>
    </row>
    <row r="10" spans="1:32" ht="15.75">
      <c r="A10" s="2"/>
      <c r="B10" s="42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2"/>
      <c r="C11" s="6" t="s">
        <v>50</v>
      </c>
      <c r="D11" s="6">
        <v>40</v>
      </c>
      <c r="E11" s="6"/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2"/>
      <c r="C12" s="6" t="s">
        <v>47</v>
      </c>
      <c r="D12" s="6"/>
      <c r="E12" s="6">
        <v>100</v>
      </c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4</v>
      </c>
      <c r="AE12" s="26"/>
      <c r="AF12" s="11"/>
    </row>
    <row r="13" spans="1:32" ht="15.75">
      <c r="A13" s="2"/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4"/>
      <c r="C19" s="12" t="s">
        <v>52</v>
      </c>
      <c r="D19" s="12"/>
      <c r="E19" s="12"/>
      <c r="F19" s="12"/>
      <c r="G19" s="12">
        <v>1</v>
      </c>
      <c r="H19" s="12"/>
      <c r="I19" s="12"/>
      <c r="J19" s="12">
        <v>80</v>
      </c>
      <c r="K19" s="12">
        <v>10</v>
      </c>
      <c r="L19" s="12"/>
      <c r="M19" s="12">
        <v>20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1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65</v>
      </c>
      <c r="K20" s="9">
        <v>15</v>
      </c>
      <c r="L20" s="9">
        <v>120</v>
      </c>
      <c r="M20" s="9">
        <v>22</v>
      </c>
      <c r="N20" s="9"/>
      <c r="O20" s="9"/>
      <c r="P20" s="9"/>
      <c r="Q20" s="9"/>
      <c r="R20" s="9"/>
      <c r="S20" s="9">
        <v>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2"/>
      <c r="C21" s="6" t="s">
        <v>55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2"/>
      <c r="C22" s="6" t="s">
        <v>56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50</v>
      </c>
      <c r="P22" s="6"/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2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v>10</v>
      </c>
      <c r="AF23" s="11"/>
    </row>
    <row r="24" spans="1:32" ht="16.5" thickBot="1">
      <c r="A24" s="2"/>
      <c r="B24" s="43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1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39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100</v>
      </c>
      <c r="F28" s="34">
        <f t="shared" si="0"/>
        <v>35</v>
      </c>
      <c r="G28" s="34">
        <f t="shared" si="0"/>
        <v>6</v>
      </c>
      <c r="H28" s="34">
        <f t="shared" si="0"/>
        <v>16.2</v>
      </c>
      <c r="I28" s="34">
        <f t="shared" si="0"/>
        <v>1</v>
      </c>
      <c r="J28" s="34">
        <f t="shared" si="0"/>
        <v>145</v>
      </c>
      <c r="K28" s="34">
        <f t="shared" si="0"/>
        <v>35</v>
      </c>
      <c r="L28" s="34">
        <f t="shared" si="0"/>
        <v>120</v>
      </c>
      <c r="M28" s="34">
        <f t="shared" si="0"/>
        <v>52</v>
      </c>
      <c r="N28" s="34">
        <f t="shared" si="0"/>
        <v>50</v>
      </c>
      <c r="O28" s="34">
        <f t="shared" si="0"/>
        <v>50</v>
      </c>
      <c r="P28" s="34">
        <f t="shared" si="0"/>
        <v>5</v>
      </c>
      <c r="Q28" s="34">
        <f t="shared" si="0"/>
        <v>0</v>
      </c>
      <c r="R28" s="34">
        <f>SUM(R10:R27)</f>
        <v>50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0</v>
      </c>
      <c r="AB28" s="34">
        <f t="shared" si="1"/>
        <v>0</v>
      </c>
      <c r="AC28" s="34">
        <f t="shared" si="1"/>
        <v>0</v>
      </c>
      <c r="AD28" s="34">
        <f t="shared" si="1"/>
        <v>4</v>
      </c>
      <c r="AE28" s="34">
        <f t="shared" si="1"/>
        <v>10</v>
      </c>
      <c r="AF28" s="34">
        <f t="shared" si="0"/>
        <v>0</v>
      </c>
    </row>
    <row r="29" spans="1:32" ht="15.75">
      <c r="A29" s="2">
        <v>168</v>
      </c>
      <c r="B29" s="6" t="s">
        <v>10</v>
      </c>
      <c r="C29" s="6"/>
      <c r="D29" s="17">
        <f>D28*A29/1000</f>
        <v>6.72</v>
      </c>
      <c r="E29" s="17">
        <f>A29*E28/1000</f>
        <v>16.8</v>
      </c>
      <c r="F29" s="17">
        <f>A29*F28/1000</f>
        <v>5.88</v>
      </c>
      <c r="G29" s="17">
        <v>1.05</v>
      </c>
      <c r="H29" s="17">
        <f>A29*H28/1000</f>
        <v>2.7216</v>
      </c>
      <c r="I29" s="17">
        <f>I28*A29/1000</f>
        <v>0.168</v>
      </c>
      <c r="J29" s="17">
        <f>J28*A29/1000</f>
        <v>24.36</v>
      </c>
      <c r="K29" s="17">
        <f>K28*A29/1000</f>
        <v>5.88</v>
      </c>
      <c r="L29" s="17">
        <f>L28*A29/1000</f>
        <v>20.16</v>
      </c>
      <c r="M29" s="17">
        <f>M28*A29/1000</f>
        <v>8.736</v>
      </c>
      <c r="N29" s="17">
        <f>N28*A29/1000</f>
        <v>8.4</v>
      </c>
      <c r="O29" s="17">
        <f>O28*A29/1000</f>
        <v>8.4</v>
      </c>
      <c r="P29" s="17">
        <f>P28*A29/1000</f>
        <v>0.84</v>
      </c>
      <c r="Q29" s="17">
        <f>Q28*A29/1000</f>
        <v>0</v>
      </c>
      <c r="R29" s="17">
        <f>R28*A29/1000</f>
        <v>8.4</v>
      </c>
      <c r="S29" s="17">
        <f>S28*A29/1000</f>
        <v>1.176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0</v>
      </c>
      <c r="AB29" s="17">
        <f>AB28*A29/1000</f>
        <v>0</v>
      </c>
      <c r="AC29" s="17">
        <f>AC28*A29/1000</f>
        <v>0</v>
      </c>
      <c r="AD29" s="17">
        <f>AD28*A29/1000</f>
        <v>0.672</v>
      </c>
      <c r="AE29" s="17">
        <f>AE28*A29/1000</f>
        <v>1.68</v>
      </c>
      <c r="AF29" s="17">
        <f>AF28*A29/1000</f>
        <v>0</v>
      </c>
    </row>
    <row r="30" spans="1:32" ht="15.75">
      <c r="A30" s="2"/>
      <c r="B30" s="45" t="s">
        <v>11</v>
      </c>
      <c r="C30" s="46"/>
      <c r="D30" s="35">
        <v>28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/>
      <c r="K30" s="35">
        <v>14</v>
      </c>
      <c r="L30" s="35"/>
      <c r="M30" s="35">
        <v>22</v>
      </c>
      <c r="N30" s="35">
        <v>33</v>
      </c>
      <c r="O30" s="35">
        <v>300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/>
      <c r="X30" s="35"/>
      <c r="Y30" s="35"/>
      <c r="Z30" s="35"/>
      <c r="AA30" s="35"/>
      <c r="AB30" s="35"/>
      <c r="AC30" s="35"/>
      <c r="AD30" s="35">
        <v>125</v>
      </c>
      <c r="AE30" s="35">
        <v>42</v>
      </c>
      <c r="AF30" s="35"/>
    </row>
    <row r="31" spans="1:32" ht="15.75">
      <c r="A31" s="2"/>
      <c r="B31" s="45" t="s">
        <v>12</v>
      </c>
      <c r="C31" s="46"/>
      <c r="D31" s="17">
        <f>D29*D30</f>
        <v>188.16</v>
      </c>
      <c r="E31" s="17">
        <f aca="true" t="shared" si="2" ref="E31:AF31">E29*E30</f>
        <v>588</v>
      </c>
      <c r="F31" s="17">
        <f t="shared" si="2"/>
        <v>235.2</v>
      </c>
      <c r="G31" s="17">
        <f t="shared" si="2"/>
        <v>12.600000000000001</v>
      </c>
      <c r="H31" s="17">
        <f t="shared" si="2"/>
        <v>979.776</v>
      </c>
      <c r="I31" s="17">
        <f t="shared" si="2"/>
        <v>95.76</v>
      </c>
      <c r="J31" s="17">
        <f t="shared" si="2"/>
        <v>0</v>
      </c>
      <c r="K31" s="17">
        <f t="shared" si="2"/>
        <v>82.32</v>
      </c>
      <c r="L31" s="17">
        <f t="shared" si="2"/>
        <v>0</v>
      </c>
      <c r="M31" s="17">
        <f t="shared" si="2"/>
        <v>192.192</v>
      </c>
      <c r="N31" s="17">
        <f t="shared" si="2"/>
        <v>277.2</v>
      </c>
      <c r="O31" s="17">
        <f t="shared" si="2"/>
        <v>2520</v>
      </c>
      <c r="P31" s="17">
        <f t="shared" si="2"/>
        <v>56.28</v>
      </c>
      <c r="Q31" s="17">
        <f t="shared" si="2"/>
        <v>0</v>
      </c>
      <c r="R31" s="17">
        <f t="shared" si="2"/>
        <v>403.20000000000005</v>
      </c>
      <c r="S31" s="17">
        <f t="shared" si="2"/>
        <v>150.528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84</v>
      </c>
      <c r="AE31" s="17">
        <f t="shared" si="2"/>
        <v>70.56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7">
        <f>SUM(D31:AF31)</f>
        <v>5935.776000000001</v>
      </c>
      <c r="E33" s="4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4">
      <selection activeCell="AJ24" sqref="AJ24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4.8515625" style="0" customWidth="1"/>
    <col min="18" max="18" width="5.57421875" style="0" customWidth="1"/>
    <col min="19" max="19" width="4.8515625" style="0" customWidth="1"/>
    <col min="20" max="20" width="3.421875" style="0" customWidth="1"/>
    <col min="21" max="24" width="4.8515625" style="0" customWidth="1"/>
    <col min="25" max="25" width="4.140625" style="0" customWidth="1"/>
    <col min="26" max="26" width="3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3</v>
      </c>
      <c r="P1" s="48"/>
      <c r="Q1" s="48"/>
      <c r="R1" s="48"/>
      <c r="S1" s="48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9" t="s">
        <v>34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15</v>
      </c>
      <c r="F6" s="20" t="s">
        <v>2</v>
      </c>
      <c r="G6" s="51" t="s">
        <v>69</v>
      </c>
      <c r="H6" s="51"/>
      <c r="I6" s="51"/>
      <c r="J6" s="51"/>
      <c r="K6" s="1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4"/>
      <c r="C9" s="55"/>
      <c r="D9" s="7" t="s">
        <v>51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53</v>
      </c>
      <c r="O9" s="7" t="s">
        <v>24</v>
      </c>
      <c r="P9" s="7" t="s">
        <v>25</v>
      </c>
      <c r="Q9" s="7" t="s">
        <v>65</v>
      </c>
      <c r="R9" s="7" t="s">
        <v>63</v>
      </c>
      <c r="S9" s="7" t="s">
        <v>60</v>
      </c>
      <c r="T9" s="25"/>
      <c r="U9" s="25" t="s">
        <v>33</v>
      </c>
      <c r="V9" s="25" t="s">
        <v>66</v>
      </c>
      <c r="W9" s="25" t="s">
        <v>68</v>
      </c>
      <c r="X9" s="25" t="s">
        <v>44</v>
      </c>
      <c r="Y9" s="25"/>
      <c r="Z9" s="11"/>
    </row>
    <row r="10" spans="1:26" ht="15.75">
      <c r="A10" s="2"/>
      <c r="B10" s="42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2"/>
      <c r="C11" s="6" t="s">
        <v>61</v>
      </c>
      <c r="D11" s="6">
        <v>71</v>
      </c>
      <c r="E11" s="6"/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2"/>
      <c r="C12" s="6" t="s">
        <v>67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2"/>
      <c r="C13" s="6" t="s">
        <v>70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25</v>
      </c>
      <c r="S13" s="6"/>
      <c r="T13" s="26"/>
      <c r="U13" s="26"/>
      <c r="V13" s="26"/>
      <c r="W13" s="26">
        <v>20</v>
      </c>
      <c r="X13" s="26">
        <v>15</v>
      </c>
      <c r="Y13" s="26"/>
      <c r="Z13" s="11"/>
    </row>
    <row r="14" spans="1:26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40"/>
      <c r="X14" s="27"/>
      <c r="Y14" s="27"/>
      <c r="Z14" s="13"/>
    </row>
    <row r="15" spans="1:26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4"/>
      <c r="C19" s="12" t="s">
        <v>54</v>
      </c>
      <c r="D19" s="12"/>
      <c r="E19" s="12"/>
      <c r="F19" s="12">
        <v>5</v>
      </c>
      <c r="G19" s="12">
        <v>1</v>
      </c>
      <c r="H19" s="12"/>
      <c r="I19" s="12"/>
      <c r="J19" s="12">
        <v>84</v>
      </c>
      <c r="K19" s="12"/>
      <c r="L19" s="12"/>
      <c r="M19" s="12">
        <v>25</v>
      </c>
      <c r="N19" s="12"/>
      <c r="O19" s="12"/>
      <c r="P19" s="12">
        <v>5</v>
      </c>
      <c r="Q19" s="12"/>
      <c r="R19" s="12"/>
      <c r="S19" s="12">
        <v>15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1" t="s">
        <v>8</v>
      </c>
      <c r="C20" s="9" t="s">
        <v>59</v>
      </c>
      <c r="D20" s="9"/>
      <c r="E20" s="9"/>
      <c r="F20" s="9"/>
      <c r="G20" s="9">
        <v>2</v>
      </c>
      <c r="H20" s="9">
        <v>2</v>
      </c>
      <c r="I20" s="9"/>
      <c r="J20" s="9">
        <v>63.75</v>
      </c>
      <c r="K20" s="9">
        <v>11</v>
      </c>
      <c r="L20" s="9">
        <v>43</v>
      </c>
      <c r="M20" s="9">
        <v>12</v>
      </c>
      <c r="N20" s="9"/>
      <c r="O20" s="9"/>
      <c r="P20" s="9">
        <v>3</v>
      </c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2"/>
      <c r="C21" s="6" t="s">
        <v>55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63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2"/>
      <c r="C22" s="6" t="s">
        <v>62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80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2"/>
      <c r="C23" s="6" t="s">
        <v>64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>
        <v>15</v>
      </c>
      <c r="W23" s="26"/>
      <c r="X23" s="26"/>
      <c r="Y23" s="26"/>
      <c r="Z23" s="11"/>
    </row>
    <row r="24" spans="1:26" ht="16.5" thickBot="1">
      <c r="A24" s="2"/>
      <c r="B24" s="43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30</v>
      </c>
      <c r="R24" s="14">
        <v>20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1" t="s">
        <v>28</v>
      </c>
      <c r="C25" s="9" t="s">
        <v>71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8"/>
      <c r="R25" s="9"/>
      <c r="S25" s="36">
        <v>155</v>
      </c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39"/>
      <c r="W26" s="26"/>
      <c r="X26" s="26"/>
      <c r="Y26" s="26"/>
      <c r="Z26" s="11"/>
    </row>
    <row r="27" spans="1:26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71</v>
      </c>
      <c r="E28" s="16">
        <f aca="true" t="shared" si="0" ref="E28:Z28">SUM(E10:E27)</f>
        <v>100</v>
      </c>
      <c r="F28" s="16">
        <f t="shared" si="0"/>
        <v>40</v>
      </c>
      <c r="G28" s="16">
        <f t="shared" si="0"/>
        <v>5</v>
      </c>
      <c r="H28" s="16">
        <f t="shared" si="0"/>
        <v>13.2</v>
      </c>
      <c r="I28" s="16">
        <f t="shared" si="0"/>
        <v>0</v>
      </c>
      <c r="J28" s="16">
        <f t="shared" si="0"/>
        <v>147.75</v>
      </c>
      <c r="K28" s="16">
        <f t="shared" si="0"/>
        <v>21</v>
      </c>
      <c r="L28" s="16">
        <f t="shared" si="0"/>
        <v>43</v>
      </c>
      <c r="M28" s="16">
        <f t="shared" si="0"/>
        <v>37</v>
      </c>
      <c r="N28" s="16">
        <f t="shared" si="0"/>
        <v>63</v>
      </c>
      <c r="O28" s="16">
        <f t="shared" si="0"/>
        <v>80</v>
      </c>
      <c r="P28" s="16">
        <f t="shared" si="0"/>
        <v>8</v>
      </c>
      <c r="Q28" s="16">
        <f t="shared" si="0"/>
        <v>30</v>
      </c>
      <c r="R28" s="16">
        <f>SUM(R10:R27)</f>
        <v>45</v>
      </c>
      <c r="S28" s="37">
        <f t="shared" si="0"/>
        <v>170</v>
      </c>
      <c r="T28" s="16">
        <f t="shared" si="0"/>
        <v>0</v>
      </c>
      <c r="U28" s="16">
        <f t="shared" si="0"/>
        <v>5</v>
      </c>
      <c r="V28" s="34">
        <f t="shared" si="0"/>
        <v>15</v>
      </c>
      <c r="W28" s="34">
        <f t="shared" si="0"/>
        <v>20</v>
      </c>
      <c r="X28" s="16">
        <f t="shared" si="0"/>
        <v>15</v>
      </c>
      <c r="Y28" s="16">
        <f t="shared" si="0"/>
        <v>0</v>
      </c>
      <c r="Z28" s="16">
        <f t="shared" si="0"/>
        <v>0</v>
      </c>
    </row>
    <row r="29" spans="1:26" ht="15.75">
      <c r="A29" s="2">
        <v>129</v>
      </c>
      <c r="B29" s="6" t="s">
        <v>10</v>
      </c>
      <c r="C29" s="6"/>
      <c r="D29" s="17">
        <f>D28*A29/1000</f>
        <v>9.159</v>
      </c>
      <c r="E29" s="17">
        <f>A29*E28/1000</f>
        <v>12.9</v>
      </c>
      <c r="F29" s="17">
        <f>A29*F28/1000</f>
        <v>5.16</v>
      </c>
      <c r="G29" s="17">
        <f>G28*A29/1000</f>
        <v>0.645</v>
      </c>
      <c r="H29" s="17">
        <f>A29*H28/1000</f>
        <v>1.7027999999999999</v>
      </c>
      <c r="I29" s="17">
        <f>I28*A29/1000</f>
        <v>0</v>
      </c>
      <c r="J29" s="17">
        <f>J28*A29/1000</f>
        <v>19.05975</v>
      </c>
      <c r="K29" s="17">
        <f>K28*A29/1000</f>
        <v>2.709</v>
      </c>
      <c r="L29" s="17">
        <f>L28*A29/1000</f>
        <v>5.547</v>
      </c>
      <c r="M29" s="17">
        <f>M28*A29/1000</f>
        <v>4.773</v>
      </c>
      <c r="N29" s="17">
        <f>N28*A29/1000</f>
        <v>8.127</v>
      </c>
      <c r="O29" s="17">
        <f>O28*A29/1000</f>
        <v>10.32</v>
      </c>
      <c r="P29" s="17">
        <f>P28*A29/1000</f>
        <v>1.032</v>
      </c>
      <c r="Q29" s="17">
        <f>Q28*A29/1000</f>
        <v>3.87</v>
      </c>
      <c r="R29" s="17">
        <f>R28*A29/1000</f>
        <v>5.805</v>
      </c>
      <c r="S29" s="17">
        <f>S28*A29/1000</f>
        <v>21.93</v>
      </c>
      <c r="T29" s="17"/>
      <c r="U29" s="17">
        <f>U28*A29/1000</f>
        <v>0.645</v>
      </c>
      <c r="V29" s="17">
        <f>V28*A29/1000</f>
        <v>1.935</v>
      </c>
      <c r="W29" s="17">
        <f>W28*A29/1000</f>
        <v>2.58</v>
      </c>
      <c r="X29" s="17">
        <f>X28*A29/1000</f>
        <v>1.935</v>
      </c>
      <c r="Y29" s="17">
        <f>Y28*A29/1000</f>
        <v>0</v>
      </c>
      <c r="Z29" s="17">
        <f>Z28*A29/1000</f>
        <v>0</v>
      </c>
    </row>
    <row r="30" spans="1:26" ht="15.75">
      <c r="A30" s="2"/>
      <c r="B30" s="45" t="s">
        <v>11</v>
      </c>
      <c r="C30" s="46"/>
      <c r="D30" s="6">
        <v>112</v>
      </c>
      <c r="E30" s="6">
        <v>48</v>
      </c>
      <c r="F30" s="6">
        <v>83</v>
      </c>
      <c r="G30" s="6">
        <v>15</v>
      </c>
      <c r="H30" s="6">
        <v>570</v>
      </c>
      <c r="I30" s="35">
        <v>1020</v>
      </c>
      <c r="J30" s="6">
        <v>91</v>
      </c>
      <c r="K30" s="6">
        <v>46</v>
      </c>
      <c r="L30" s="6">
        <v>49</v>
      </c>
      <c r="M30" s="6">
        <v>59</v>
      </c>
      <c r="N30" s="6">
        <v>57</v>
      </c>
      <c r="O30" s="6">
        <v>350</v>
      </c>
      <c r="P30" s="6">
        <v>156</v>
      </c>
      <c r="Q30" s="35">
        <v>61.7</v>
      </c>
      <c r="R30" s="6">
        <v>84.5</v>
      </c>
      <c r="S30" s="6">
        <v>107</v>
      </c>
      <c r="T30" s="6"/>
      <c r="U30" s="6">
        <v>198</v>
      </c>
      <c r="V30" s="6">
        <v>160</v>
      </c>
      <c r="W30" s="6">
        <v>101</v>
      </c>
      <c r="X30" s="6">
        <v>513</v>
      </c>
      <c r="Y30" s="6"/>
      <c r="Z30" s="6"/>
    </row>
    <row r="31" spans="1:26" ht="15.75">
      <c r="A31" s="2"/>
      <c r="B31" s="45" t="s">
        <v>12</v>
      </c>
      <c r="C31" s="46"/>
      <c r="D31" s="18">
        <f>D29*D30</f>
        <v>1025.808</v>
      </c>
      <c r="E31" s="18">
        <f aca="true" t="shared" si="1" ref="E31:Z31">E29*E30</f>
        <v>619.2</v>
      </c>
      <c r="F31" s="18">
        <f t="shared" si="1"/>
        <v>428.28000000000003</v>
      </c>
      <c r="G31" s="18">
        <f t="shared" si="1"/>
        <v>9.675</v>
      </c>
      <c r="H31" s="18">
        <f t="shared" si="1"/>
        <v>970.5959999999999</v>
      </c>
      <c r="I31" s="18">
        <f t="shared" si="1"/>
        <v>0</v>
      </c>
      <c r="J31" s="18">
        <f t="shared" si="1"/>
        <v>1734.4372500000002</v>
      </c>
      <c r="K31" s="18">
        <f t="shared" si="1"/>
        <v>124.614</v>
      </c>
      <c r="L31" s="18">
        <f t="shared" si="1"/>
        <v>271.803</v>
      </c>
      <c r="M31" s="18">
        <f t="shared" si="1"/>
        <v>281.60699999999997</v>
      </c>
      <c r="N31" s="18">
        <f t="shared" si="1"/>
        <v>463.23900000000003</v>
      </c>
      <c r="O31" s="18">
        <f t="shared" si="1"/>
        <v>3612</v>
      </c>
      <c r="P31" s="18">
        <f t="shared" si="1"/>
        <v>160.99200000000002</v>
      </c>
      <c r="Q31" s="18">
        <f t="shared" si="1"/>
        <v>238.77900000000002</v>
      </c>
      <c r="R31" s="18">
        <f t="shared" si="1"/>
        <v>490.5225</v>
      </c>
      <c r="S31" s="18">
        <f t="shared" si="1"/>
        <v>2346.5099999999998</v>
      </c>
      <c r="T31" s="18"/>
      <c r="U31" s="18">
        <f t="shared" si="1"/>
        <v>127.71000000000001</v>
      </c>
      <c r="V31" s="18">
        <f t="shared" si="1"/>
        <v>309.6</v>
      </c>
      <c r="W31" s="18">
        <f t="shared" si="1"/>
        <v>260.58</v>
      </c>
      <c r="X31" s="18">
        <f t="shared" si="1"/>
        <v>992.655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6">
        <f>SUM(D31:Z31)</f>
        <v>14468.60775</v>
      </c>
      <c r="E33" s="5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26" sqref="AD2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3</v>
      </c>
      <c r="P1" s="48"/>
      <c r="Q1" s="48"/>
      <c r="R1" s="48"/>
      <c r="S1" s="48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9" t="s">
        <v>15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17</v>
      </c>
      <c r="F6" s="23" t="s">
        <v>2</v>
      </c>
      <c r="G6" s="51" t="s">
        <v>40</v>
      </c>
      <c r="H6" s="51"/>
      <c r="I6" s="51"/>
      <c r="J6" s="51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4"/>
      <c r="C9" s="55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53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45</v>
      </c>
      <c r="T9" s="25" t="s">
        <v>36</v>
      </c>
      <c r="U9" s="25" t="s">
        <v>33</v>
      </c>
      <c r="V9" s="25" t="s">
        <v>37</v>
      </c>
      <c r="W9" s="25" t="s">
        <v>35</v>
      </c>
      <c r="X9" s="25" t="s">
        <v>57</v>
      </c>
      <c r="Y9" s="25"/>
      <c r="Z9" s="11"/>
    </row>
    <row r="10" spans="1:26" ht="15.75">
      <c r="A10" s="2"/>
      <c r="B10" s="42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2"/>
      <c r="C17" s="6" t="s">
        <v>43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4"/>
      <c r="C19" s="12" t="s">
        <v>52</v>
      </c>
      <c r="D19" s="12"/>
      <c r="E19" s="12"/>
      <c r="F19" s="12"/>
      <c r="G19" s="12">
        <v>1</v>
      </c>
      <c r="H19" s="12"/>
      <c r="I19" s="12"/>
      <c r="J19" s="12">
        <v>90</v>
      </c>
      <c r="K19" s="12">
        <v>10</v>
      </c>
      <c r="L19" s="12"/>
      <c r="M19" s="12">
        <v>15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1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70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2"/>
      <c r="C21" s="6" t="s">
        <v>55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2"/>
      <c r="C22" s="6" t="s">
        <v>56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>
        <v>10</v>
      </c>
      <c r="X22" s="26"/>
      <c r="Y22" s="26"/>
      <c r="Z22" s="11"/>
    </row>
    <row r="23" spans="1:26" ht="15.75">
      <c r="A23" s="2"/>
      <c r="B23" s="42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3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1" t="s">
        <v>28</v>
      </c>
      <c r="C25" s="9" t="s">
        <v>46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22</v>
      </c>
      <c r="I28" s="16">
        <f t="shared" si="0"/>
        <v>1</v>
      </c>
      <c r="J28" s="16">
        <f t="shared" si="0"/>
        <v>160</v>
      </c>
      <c r="K28" s="16">
        <f t="shared" si="0"/>
        <v>35</v>
      </c>
      <c r="L28" s="16">
        <f t="shared" si="0"/>
        <v>120</v>
      </c>
      <c r="M28" s="16">
        <f t="shared" si="0"/>
        <v>35</v>
      </c>
      <c r="N28" s="16">
        <f t="shared" si="0"/>
        <v>70</v>
      </c>
      <c r="O28" s="16">
        <f t="shared" si="0"/>
        <v>60</v>
      </c>
      <c r="P28" s="16">
        <f t="shared" si="0"/>
        <v>5</v>
      </c>
      <c r="Q28" s="16">
        <f t="shared" si="0"/>
        <v>0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10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1.43</v>
      </c>
      <c r="I29" s="17">
        <f>I28*A29/1000</f>
        <v>0.065</v>
      </c>
      <c r="J29" s="17">
        <f>J28*A29/1000</f>
        <v>10.4</v>
      </c>
      <c r="K29" s="17">
        <f>K28*A29/1000</f>
        <v>2.275</v>
      </c>
      <c r="L29" s="17">
        <f>L28*A29/1000</f>
        <v>7.8</v>
      </c>
      <c r="M29" s="17">
        <f>M28*A29/1000</f>
        <v>2.275</v>
      </c>
      <c r="N29" s="17">
        <f>N28*A29/1000</f>
        <v>4.55</v>
      </c>
      <c r="O29" s="17">
        <f>O28*A29/1000</f>
        <v>3.9</v>
      </c>
      <c r="P29" s="17">
        <f>P28*A29/1000</f>
        <v>0.325</v>
      </c>
      <c r="Q29" s="17">
        <f>Q28*A29/1000</f>
        <v>0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0.65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5" t="s">
        <v>11</v>
      </c>
      <c r="C30" s="46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31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>
        <v>43</v>
      </c>
      <c r="X30" s="6"/>
      <c r="Y30" s="6"/>
      <c r="Z30" s="6"/>
    </row>
    <row r="31" spans="1:26" ht="15.75">
      <c r="A31" s="2"/>
      <c r="B31" s="45" t="s">
        <v>12</v>
      </c>
      <c r="C31" s="46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514.8</v>
      </c>
      <c r="I31" s="18">
        <f t="shared" si="1"/>
        <v>37.050000000000004</v>
      </c>
      <c r="J31" s="18">
        <f t="shared" si="1"/>
        <v>156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141.04999999999998</v>
      </c>
      <c r="O31" s="18">
        <f t="shared" si="1"/>
        <v>1170</v>
      </c>
      <c r="P31" s="18">
        <f t="shared" si="1"/>
        <v>21.125</v>
      </c>
      <c r="Q31" s="18">
        <f t="shared" si="1"/>
        <v>0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27.95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7">
        <f>SUM(D31:Z31)</f>
        <v>2513.289999999999</v>
      </c>
      <c r="E33" s="4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2022-04-16T12:46:30Z</cp:lastPrinted>
  <dcterms:created xsi:type="dcterms:W3CDTF">2014-09-14T09:01:24Z</dcterms:created>
  <dcterms:modified xsi:type="dcterms:W3CDTF">2022-05-04T16:24:42Z</dcterms:modified>
  <cp:category/>
  <cp:version/>
  <cp:contentType/>
  <cp:contentStatus/>
</cp:coreProperties>
</file>